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Z:\AFFAIRES\2-Affaires en Etudes\CROUS Brabois 2516\05 - PRO CROUS Brabois\"/>
    </mc:Choice>
  </mc:AlternateContent>
  <xr:revisionPtr revIDLastSave="0" documentId="13_ncr:1_{2FCB38A9-5613-4983-B042-E7FBBC9B6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" r:id="rId1"/>
  </sheets>
  <definedNames>
    <definedName name="_xlnm.Print_Titles" localSheetId="0">DPGF!$1:$1</definedName>
    <definedName name="_xlnm.Print_Area" localSheetId="0">DPGF!$A$1:$F$100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2" l="1"/>
  <c r="F82" i="2"/>
  <c r="E89" i="2" s="1"/>
  <c r="E90" i="2" l="1"/>
  <c r="E91" i="2" s="1"/>
  <c r="F32" i="2" l="1"/>
  <c r="F36" i="2"/>
  <c r="F27" i="2"/>
  <c r="F78" i="2"/>
  <c r="F28" i="2"/>
  <c r="F33" i="2"/>
  <c r="F37" i="2"/>
  <c r="F77" i="2"/>
  <c r="F73" i="2"/>
  <c r="F72" i="2"/>
  <c r="F44" i="2"/>
  <c r="F46" i="2"/>
  <c r="F49" i="2"/>
  <c r="F50" i="2"/>
  <c r="F51" i="2"/>
  <c r="F52" i="2"/>
  <c r="F54" i="2"/>
  <c r="F18" i="2"/>
  <c r="F19" i="2"/>
  <c r="F20" i="2"/>
  <c r="F21" i="2"/>
  <c r="F22" i="2"/>
  <c r="F23" i="2"/>
  <c r="F24" i="2"/>
  <c r="F25" i="2"/>
  <c r="F26" i="2"/>
  <c r="F17" i="2"/>
  <c r="F6" i="2"/>
  <c r="F7" i="2"/>
  <c r="F8" i="2"/>
  <c r="F9" i="2"/>
  <c r="F10" i="2"/>
  <c r="F11" i="2"/>
  <c r="F12" i="2"/>
  <c r="F13" i="2"/>
  <c r="F5" i="2"/>
  <c r="F4" i="2"/>
  <c r="F74" i="2"/>
  <c r="F71" i="2"/>
  <c r="F39" i="2"/>
  <c r="F3" i="2"/>
  <c r="F16" i="2"/>
  <c r="E85" i="2" l="1"/>
  <c r="E86" i="2" l="1"/>
  <c r="E87" i="2" s="1"/>
  <c r="E93" i="2"/>
  <c r="E94" i="2" l="1"/>
  <c r="E95" i="2" s="1"/>
</calcChain>
</file>

<file path=xl/sharedStrings.xml><?xml version="1.0" encoding="utf-8"?>
<sst xmlns="http://schemas.openxmlformats.org/spreadsheetml/2006/main" count="198" uniqueCount="138">
  <si>
    <t>Repère CCTP</t>
  </si>
  <si>
    <t>u</t>
  </si>
  <si>
    <t>Désignation</t>
  </si>
  <si>
    <t>Qte</t>
  </si>
  <si>
    <t>Unité</t>
  </si>
  <si>
    <t>Prix Unitaire</t>
  </si>
  <si>
    <t>Prix Total</t>
  </si>
  <si>
    <t xml:space="preserve">TOTAL marché de base H.T. </t>
  </si>
  <si>
    <t>TVA 20,0%</t>
  </si>
  <si>
    <t>TOTAL marché de base T.T.C.</t>
  </si>
  <si>
    <t>3.1</t>
  </si>
  <si>
    <t>3.1.1</t>
  </si>
  <si>
    <t>Poste de lavage</t>
  </si>
  <si>
    <t>3.2</t>
  </si>
  <si>
    <t>3.2.1</t>
  </si>
  <si>
    <t>3.2.2</t>
  </si>
  <si>
    <t>3.2.3</t>
  </si>
  <si>
    <t>Lave-mains</t>
  </si>
  <si>
    <t>3.3</t>
  </si>
  <si>
    <t>3.3.1</t>
  </si>
  <si>
    <t>ml</t>
  </si>
  <si>
    <t>3.4</t>
  </si>
  <si>
    <t>3.4.1</t>
  </si>
  <si>
    <t>Table mobile</t>
  </si>
  <si>
    <t>3.5</t>
  </si>
  <si>
    <t>3.5.1</t>
  </si>
  <si>
    <t>Désinsectiseur mural</t>
  </si>
  <si>
    <t>Support sac poubelle mobile</t>
  </si>
  <si>
    <t>Stérilisateur à couteaux</t>
  </si>
  <si>
    <t>m²</t>
  </si>
  <si>
    <t>CUISSON</t>
  </si>
  <si>
    <t>DIVERS</t>
  </si>
  <si>
    <t>L'opérateur économique veillera à vérifier les quantités et les formules de calcul du présent document</t>
  </si>
  <si>
    <t xml:space="preserve">A </t>
  </si>
  <si>
    <t xml:space="preserve"> , le </t>
  </si>
  <si>
    <t>3.1.2</t>
  </si>
  <si>
    <t>3.2.4</t>
  </si>
  <si>
    <t>3.2.5</t>
  </si>
  <si>
    <t>3.2.6</t>
  </si>
  <si>
    <t>3.2.7</t>
  </si>
  <si>
    <t xml:space="preserve">Plonge à légumes </t>
  </si>
  <si>
    <t>Lisse de protection</t>
  </si>
  <si>
    <t>CLOISONNEMENT PANNEAUX ISOTHERMES</t>
  </si>
  <si>
    <t>RDC</t>
  </si>
  <si>
    <t>Panneaux isotherme coupe-feu 1h</t>
  </si>
  <si>
    <t xml:space="preserve">Panneaux isotherme  </t>
  </si>
  <si>
    <t>Porte de service va et vient avec oculus</t>
  </si>
  <si>
    <t>Porte tierce coupe-feu 1/2h</t>
  </si>
  <si>
    <t>R+1</t>
  </si>
  <si>
    <t>Panneaux isotherme</t>
  </si>
  <si>
    <t>Porte de service va et vient 2 vantaux avec oculus</t>
  </si>
  <si>
    <t xml:space="preserve">LEGUMERIE  </t>
  </si>
  <si>
    <t>Essoreuse</t>
  </si>
  <si>
    <t>Cuvier mobile</t>
  </si>
  <si>
    <t>Table de déboîtage</t>
  </si>
  <si>
    <t>3.2.8</t>
  </si>
  <si>
    <t>3.2.9</t>
  </si>
  <si>
    <t>3.2.10</t>
  </si>
  <si>
    <t xml:space="preserve">Sauteuse multifonction 150 L </t>
  </si>
  <si>
    <t>Table du chef 1600</t>
  </si>
  <si>
    <t>Table du chef 1800</t>
  </si>
  <si>
    <t>CELLULE DE REFROIDISSEMENT RAPIDE</t>
  </si>
  <si>
    <t>Cellule de refroidissement rapide</t>
  </si>
  <si>
    <t>Groupe froid</t>
  </si>
  <si>
    <t>Démontage et remontage du matériel existant</t>
  </si>
  <si>
    <t>Forfait</t>
  </si>
  <si>
    <r>
      <t xml:space="preserve">Cuiseur vapeur haute pression </t>
    </r>
    <r>
      <rPr>
        <b/>
        <i/>
        <sz val="10"/>
        <rFont val="Arial"/>
        <family val="2"/>
      </rPr>
      <t>récupéré</t>
    </r>
  </si>
  <si>
    <r>
      <t xml:space="preserve">Marmite </t>
    </r>
    <r>
      <rPr>
        <b/>
        <i/>
        <sz val="10"/>
        <rFont val="Arial"/>
        <family val="2"/>
      </rPr>
      <t>récupérée</t>
    </r>
  </si>
  <si>
    <r>
      <t xml:space="preserve">Sauteuse braisière 200 L </t>
    </r>
    <r>
      <rPr>
        <b/>
        <i/>
        <sz val="10"/>
        <rFont val="Arial"/>
        <family val="2"/>
      </rPr>
      <t>récupérée</t>
    </r>
  </si>
  <si>
    <r>
      <t xml:space="preserve">Sauteuse braisière 145 L </t>
    </r>
    <r>
      <rPr>
        <b/>
        <i/>
        <sz val="10"/>
        <rFont val="Arial"/>
        <family val="2"/>
      </rPr>
      <t>récupérée</t>
    </r>
  </si>
  <si>
    <r>
      <t xml:space="preserve">Sauteuse multifonction 150 L </t>
    </r>
    <r>
      <rPr>
        <b/>
        <i/>
        <sz val="10"/>
        <rFont val="Arial"/>
        <family val="2"/>
      </rPr>
      <t>récupérée</t>
    </r>
  </si>
  <si>
    <r>
      <t>Sauteuse multifonction 2x25 L</t>
    </r>
    <r>
      <rPr>
        <b/>
        <i/>
        <sz val="10"/>
        <rFont val="Arial"/>
        <family val="2"/>
      </rPr>
      <t xml:space="preserve"> récupérée</t>
    </r>
  </si>
  <si>
    <r>
      <t xml:space="preserve">Four 20 niveaux </t>
    </r>
    <r>
      <rPr>
        <b/>
        <i/>
        <sz val="10"/>
        <rFont val="Arial"/>
        <family val="2"/>
      </rPr>
      <t>récupéré</t>
    </r>
  </si>
  <si>
    <r>
      <t xml:space="preserve">Poste de lavage </t>
    </r>
    <r>
      <rPr>
        <b/>
        <i/>
        <sz val="10"/>
        <rFont val="Arial"/>
        <family val="2"/>
      </rPr>
      <t>récupéré</t>
    </r>
  </si>
  <si>
    <r>
      <t>Batteur mélangeur 40 L</t>
    </r>
    <r>
      <rPr>
        <b/>
        <i/>
        <sz val="10"/>
        <rFont val="Arial"/>
        <family val="2"/>
      </rPr>
      <t xml:space="preserve"> récupéré</t>
    </r>
  </si>
  <si>
    <r>
      <t xml:space="preserve">Armoire à chariot </t>
    </r>
    <r>
      <rPr>
        <b/>
        <i/>
        <sz val="10"/>
        <rFont val="Arial"/>
        <family val="2"/>
      </rPr>
      <t>récupérée</t>
    </r>
  </si>
  <si>
    <r>
      <t xml:space="preserve">Armoire maintien en température double mobile </t>
    </r>
    <r>
      <rPr>
        <b/>
        <i/>
        <sz val="10"/>
        <rFont val="Arial"/>
        <family val="2"/>
      </rPr>
      <t>récupérée</t>
    </r>
  </si>
  <si>
    <r>
      <t xml:space="preserve">Armoire maintien en température 1 porte mobile </t>
    </r>
    <r>
      <rPr>
        <b/>
        <i/>
        <sz val="10"/>
        <rFont val="Arial"/>
        <family val="2"/>
      </rPr>
      <t>récupérée</t>
    </r>
  </si>
  <si>
    <r>
      <t xml:space="preserve">Armoire réfrigérée </t>
    </r>
    <r>
      <rPr>
        <b/>
        <i/>
        <sz val="10"/>
        <rFont val="Arial"/>
        <family val="2"/>
      </rPr>
      <t>récupérée</t>
    </r>
  </si>
  <si>
    <r>
      <t xml:space="preserve">Armoire de rangement </t>
    </r>
    <r>
      <rPr>
        <b/>
        <i/>
        <sz val="10"/>
        <rFont val="Arial"/>
        <family val="2"/>
      </rPr>
      <t>récupérée</t>
    </r>
  </si>
  <si>
    <r>
      <t xml:space="preserve">Batteur mélangeur 10 L </t>
    </r>
    <r>
      <rPr>
        <b/>
        <i/>
        <sz val="10"/>
        <rFont val="Arial"/>
        <family val="2"/>
      </rPr>
      <t>récupéré</t>
    </r>
  </si>
  <si>
    <r>
      <t xml:space="preserve">Batteur mélangeur 5 L </t>
    </r>
    <r>
      <rPr>
        <b/>
        <i/>
        <sz val="10"/>
        <rFont val="Arial"/>
        <family val="2"/>
      </rPr>
      <t>récupéré</t>
    </r>
  </si>
  <si>
    <r>
      <t xml:space="preserve">Table de travail </t>
    </r>
    <r>
      <rPr>
        <b/>
        <i/>
        <sz val="10"/>
        <rFont val="Arial"/>
        <family val="2"/>
      </rPr>
      <t>récupérée</t>
    </r>
  </si>
  <si>
    <r>
      <t>Diviseuse bouleuse</t>
    </r>
    <r>
      <rPr>
        <b/>
        <i/>
        <sz val="10"/>
        <rFont val="Arial"/>
        <family val="2"/>
      </rPr>
      <t xml:space="preserve"> récupérée</t>
    </r>
  </si>
  <si>
    <r>
      <t>Étagère suspendue</t>
    </r>
    <r>
      <rPr>
        <b/>
        <i/>
        <sz val="10"/>
        <rFont val="Arial"/>
        <family val="2"/>
      </rPr>
      <t xml:space="preserve"> récupérée</t>
    </r>
  </si>
  <si>
    <t>CHAMBRE FROIDE</t>
  </si>
  <si>
    <t>Chambre Fruits&amp;Légumes</t>
  </si>
  <si>
    <t>Panneaux et plafond isotherme</t>
  </si>
  <si>
    <t>Porte coulissante</t>
  </si>
  <si>
    <r>
      <t xml:space="preserve">Coffret de commande </t>
    </r>
    <r>
      <rPr>
        <b/>
        <i/>
        <sz val="10"/>
        <rFont val="Arial"/>
        <family val="2"/>
      </rPr>
      <t>récupéré</t>
    </r>
  </si>
  <si>
    <r>
      <t xml:space="preserve">Evaporateur </t>
    </r>
    <r>
      <rPr>
        <b/>
        <i/>
        <sz val="10"/>
        <rFont val="Arial"/>
        <family val="2"/>
      </rPr>
      <t>récupéré</t>
    </r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</si>
  <si>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</si>
  <si>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</si>
  <si>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</si>
  <si>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</si>
  <si>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</si>
  <si>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</si>
  <si>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</si>
  <si>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</si>
  <si>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</si>
  <si>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</si>
  <si>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</si>
  <si>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</si>
  <si>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</si>
  <si>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</si>
  <si>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</si>
  <si>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</si>
  <si>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</si>
  <si>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</si>
  <si>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</si>
  <si>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</si>
  <si>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</si>
  <si>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</si>
  <si>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</si>
  <si>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</si>
  <si>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</si>
  <si>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</si>
  <si>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</si>
  <si>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3.6</t>
  </si>
  <si>
    <t>3.6.1</t>
  </si>
  <si>
    <t>3.6.2</t>
  </si>
  <si>
    <t>Démontage et remontage du groupe froid</t>
  </si>
  <si>
    <r>
      <t xml:space="preserve">Rayonnage </t>
    </r>
    <r>
      <rPr>
        <b/>
        <i/>
        <sz val="10"/>
        <rFont val="Arial"/>
        <family val="2"/>
      </rPr>
      <t>récupéré</t>
    </r>
  </si>
  <si>
    <t>3.2.11</t>
  </si>
  <si>
    <t>Capotage inox</t>
  </si>
  <si>
    <r>
      <t xml:space="preserve">Dépose et repose Groupe froid  et accessoires </t>
    </r>
    <r>
      <rPr>
        <b/>
        <i/>
        <sz val="10"/>
        <rFont val="Arial"/>
        <family val="2"/>
      </rPr>
      <t>récupérés</t>
    </r>
    <r>
      <rPr>
        <sz val="10"/>
        <rFont val="Arial"/>
        <family val="2"/>
      </rPr>
      <t xml:space="preserve"> </t>
    </r>
  </si>
  <si>
    <r>
      <t>Formeuse à pizza</t>
    </r>
    <r>
      <rPr>
        <b/>
        <i/>
        <sz val="10"/>
        <rFont val="Arial"/>
        <family val="2"/>
      </rPr>
      <t xml:space="preserve"> récupérée</t>
    </r>
  </si>
  <si>
    <t>OPTION PRESTATIONS SUPPLEMENTAIRES EVENTUELLES</t>
  </si>
  <si>
    <t>3.7</t>
  </si>
  <si>
    <t>3.7.1</t>
  </si>
  <si>
    <t>Friteuse 45 Kg/h avec système de filtration</t>
  </si>
  <si>
    <t xml:space="preserve">Friteuse 45 Kg/h avec système de filtration </t>
  </si>
  <si>
    <t xml:space="preserve">TOTAL PSE H.T. </t>
  </si>
  <si>
    <t>TOTAL PSE T.T.C.</t>
  </si>
  <si>
    <t xml:space="preserve">TOTAL marché de base + PSE H.T. </t>
  </si>
  <si>
    <t>TOTAL marché de base + PSE T.T.C.</t>
  </si>
  <si>
    <t>3.4.29</t>
  </si>
  <si>
    <t>Robinet mural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</si>
</sst>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</font>
    <font>
      <sz val="10"/>
      <color rgb="FF0000FF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b/>
      <sz val="12"/>
      <color rgb="FFFF0000"/>
      <name val="Calibri"/>
      <family val="2"/>
      <scheme val="minor"/>
    </font>
    <font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4" fontId="2" fillId="0" borderId="2" xfId="0" applyNumberFormat="1" applyFont="1" applyBorder="1"/>
    <xf numFmtId="4" fontId="2" fillId="0" borderId="1" xfId="0" applyNumberFormat="1" applyFont="1" applyBorder="1"/>
    <xf numFmtId="0" fontId="2" fillId="0" borderId="2" xfId="0" applyFont="1" applyBorder="1" applyAlignment="1">
      <alignment horizontal="center"/>
    </xf>
    <xf numFmtId="4" fontId="7" fillId="0" borderId="2" xfId="0" applyNumberFormat="1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10" fillId="0" borderId="6" xfId="0" applyFont="1" applyBorder="1"/>
    <xf numFmtId="0" fontId="8" fillId="0" borderId="6" xfId="0" applyFont="1" applyBorder="1" applyAlignment="1">
      <alignment horizontal="center"/>
    </xf>
    <xf numFmtId="4" fontId="8" fillId="0" borderId="7" xfId="1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11" xfId="0" applyFont="1" applyBorder="1"/>
    <xf numFmtId="0" fontId="8" fillId="0" borderId="11" xfId="0" applyFont="1" applyBorder="1" applyAlignment="1">
      <alignment horizontal="center"/>
    </xf>
    <xf numFmtId="4" fontId="8" fillId="0" borderId="12" xfId="1" applyNumberFormat="1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3" fillId="0" borderId="0" xfId="0" applyFont="1" applyAlignment="1">
      <alignment horizontal="left"/>
    </xf>
    <xf numFmtId="0" fontId="1" fillId="0" borderId="2" xfId="0" applyFont="1" applyBorder="1"/>
    <xf numFmtId="4" fontId="12" fillId="0" borderId="2" xfId="0" applyNumberFormat="1" applyFont="1" applyBorder="1"/>
    <xf numFmtId="0" fontId="1" fillId="0" borderId="1" xfId="0" applyFont="1" applyBorder="1" applyAlignment="1">
      <alignment horizontal="center"/>
    </xf>
    <xf numFmtId="0" fontId="14" fillId="0" borderId="2" xfId="0" applyFont="1" applyBorder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4" fontId="8" fillId="0" borderId="5" xfId="1" applyNumberFormat="1" applyFont="1" applyBorder="1" applyAlignment="1">
      <alignment horizontal="center"/>
    </xf>
    <xf numFmtId="4" fontId="8" fillId="0" borderId="10" xfId="1" applyNumberFormat="1" applyFont="1" applyBorder="1" applyAlignment="1">
      <alignment horizontal="center"/>
    </xf>
    <xf numFmtId="4" fontId="7" fillId="3" borderId="2" xfId="0" applyNumberFormat="1" applyFont="1" applyFill="1" applyBorder="1"/>
    <xf numFmtId="0" fontId="1" fillId="0" borderId="13" xfId="0" applyFont="1" applyBorder="1" applyAlignment="1">
      <alignment horizont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15" fillId="0" borderId="2" xfId="0" applyFont="1" applyBorder="1"/>
    <xf numFmtId="4" fontId="9" fillId="0" borderId="8" xfId="1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2" xfId="0" applyNumberFormat="1" applyBorder="1" applyAlignment="1">
      <alignment horizontal="right" vertical="center"/>
    </xf>
    <xf numFmtId="4" fontId="9" fillId="0" borderId="9" xfId="1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4" fontId="9" fillId="0" borderId="8" xfId="1" applyNumberFormat="1" applyFont="1" applyBorder="1" applyAlignment="1">
      <alignment horizontal="center"/>
    </xf>
    <xf numFmtId="4" fontId="9" fillId="0" borderId="9" xfId="1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4" fontId="17" fillId="0" borderId="2" xfId="0" applyNumberFormat="1" applyFont="1" applyFill="1" applyBorder="1"/>
  </cellXfs>
  <cellStyles count="3">
    <cellStyle name="Monétaire" xfId="1" builtinId="4"/>
    <cellStyle name="Normal" xfId="0" builtinId="0"/>
    <cellStyle name="Normal 2" xfId="2" xr:uid="{00000000-0005-0000-0000-000002000000}"/>
  </cellStyles>
  <dxfs count="11">
    <dxf>
      <font>
        <strike val="0"/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textRotation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44" displayName="Tableau44" ref="A1:F83" totalsRowShown="0" headerRowDxfId="10" dataDxfId="8" headerRowBorderDxfId="9" tableBorderDxfId="7">
  <tableColumns count="6">
    <tableColumn id="1" xr3:uid="{00000000-0010-0000-0000-000001000000}" name="Repère CCTP" dataDxfId="6"/>
    <tableColumn id="4" xr3:uid="{00000000-0010-0000-0000-000004000000}" name="Désignation" dataDxfId="5"/>
    <tableColumn id="6" xr3:uid="{00000000-0010-0000-0000-000006000000}" name="Unité" dataDxfId="4"/>
    <tableColumn id="7" xr3:uid="{00000000-0010-0000-0000-000007000000}" name="Qte" dataDxfId="3"/>
    <tableColumn id="8" xr3:uid="{00000000-0010-0000-0000-000008000000}" name="Prix Unitaire" dataDxfId="2"/>
    <tableColumn id="9" xr3:uid="{00000000-0010-0000-0000-000009000000}" name="Prix Total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topLeftCell="A46" zoomScaleNormal="100" zoomScaleSheetLayoutView="100" workbookViewId="0">
      <selection activeCell="H66" sqref="H66"/>
    </sheetView>
  </sheetViews>
  <sheetFormatPr baseColWidth="10" defaultColWidth="11.42578125" defaultRowHeight="12.75" x14ac:dyDescent="0.2"/>
  <cols>
    <col min="1" max="1" width="9.7109375" style="11" customWidth="1"/>
    <col min="2" max="2" width="54" style="1" customWidth="1"/>
    <col min="3" max="3" width="9.7109375" style="11" customWidth="1"/>
    <col min="4" max="4" width="9.7109375" style="12" customWidth="1"/>
    <col min="5" max="5" width="9.7109375" style="1" customWidth="1"/>
    <col min="6" max="6" width="10.85546875" style="2" bestFit="1" customWidth="1"/>
    <col min="7" max="13" width="11.42578125" style="1"/>
    <col min="14" max="14" width="12.28515625" style="1" customWidth="1"/>
    <col min="15" max="15" width="14.42578125" style="1" customWidth="1"/>
    <col min="16" max="16" width="11.7109375" style="1" customWidth="1"/>
    <col min="17" max="17" width="17.5703125" style="1" customWidth="1"/>
    <col min="18" max="16384" width="11.42578125" style="1"/>
  </cols>
  <sheetData>
    <row r="1" spans="1:6" s="3" customFormat="1" ht="25.5" x14ac:dyDescent="0.2">
      <c r="A1" s="54" t="s">
        <v>0</v>
      </c>
      <c r="B1" s="55" t="s">
        <v>2</v>
      </c>
      <c r="C1" s="56" t="s">
        <v>4</v>
      </c>
      <c r="D1" s="57" t="s">
        <v>3</v>
      </c>
      <c r="E1" s="58" t="s">
        <v>5</v>
      </c>
      <c r="F1" s="57" t="s">
        <v>6</v>
      </c>
    </row>
    <row r="2" spans="1:6" s="3" customFormat="1" x14ac:dyDescent="0.2">
      <c r="A2" s="59"/>
      <c r="B2" s="19"/>
      <c r="C2" s="20"/>
      <c r="D2" s="21"/>
      <c r="E2" s="22"/>
      <c r="F2" s="60"/>
    </row>
    <row r="3" spans="1:6" ht="13.9" customHeight="1" x14ac:dyDescent="0.2">
      <c r="A3" s="53" t="s">
        <v>10</v>
      </c>
      <c r="B3" s="5" t="s">
        <v>42</v>
      </c>
      <c r="C3" s="4"/>
      <c r="D3" s="6"/>
      <c r="E3" s="7"/>
      <c r="F3" s="61">
        <f t="shared" ref="F3:F16" si="0">+E3*D3</f>
        <v>0</v>
      </c>
    </row>
    <row r="4" spans="1:6" ht="13.9" customHeight="1" x14ac:dyDescent="0.2">
      <c r="A4" s="62" t="s">
        <v>11</v>
      </c>
      <c r="B4" s="40" t="s">
        <v>43</v>
      </c>
      <c r="C4" s="4"/>
      <c r="D4" s="8"/>
      <c r="E4" s="9"/>
      <c r="F4" s="61">
        <f>Tableau44[[#This Row],[Qte]]*Tableau44[[#This Row],[Prix Unitaire]]</f>
        <v>0</v>
      </c>
    </row>
    <row r="5" spans="1:6" ht="13.9" customHeight="1" x14ac:dyDescent="0.2">
      <c r="A5" s="46"/>
      <c r="B5" s="37" t="s">
        <v>44</v>
      </c>
      <c r="C5" s="39" t="s">
        <v>29</v>
      </c>
      <c r="D5" s="39">
        <v>20</v>
      </c>
      <c r="E5" s="9"/>
      <c r="F5" s="48">
        <f>Tableau44[[#This Row],[Qte]]*Tableau44[[#This Row],[Prix Unitaire]]</f>
        <v>0</v>
      </c>
    </row>
    <row r="6" spans="1:6" ht="13.9" customHeight="1" x14ac:dyDescent="0.2">
      <c r="A6" s="46"/>
      <c r="B6" s="37" t="s">
        <v>45</v>
      </c>
      <c r="C6" s="39" t="s">
        <v>29</v>
      </c>
      <c r="D6" s="39">
        <v>25</v>
      </c>
      <c r="E6" s="9"/>
      <c r="F6" s="48">
        <f>Tableau44[[#This Row],[Qte]]*Tableau44[[#This Row],[Prix Unitaire]]</f>
        <v>0</v>
      </c>
    </row>
    <row r="7" spans="1:6" ht="13.9" customHeight="1" x14ac:dyDescent="0.2">
      <c r="A7" s="46"/>
      <c r="B7" s="37" t="s">
        <v>46</v>
      </c>
      <c r="C7" s="39" t="s">
        <v>1</v>
      </c>
      <c r="D7" s="39">
        <v>2</v>
      </c>
      <c r="E7" s="9"/>
      <c r="F7" s="48">
        <f>Tableau44[[#This Row],[Qte]]*Tableau44[[#This Row],[Prix Unitaire]]</f>
        <v>0</v>
      </c>
    </row>
    <row r="8" spans="1:6" ht="13.9" customHeight="1" x14ac:dyDescent="0.2">
      <c r="A8" s="46"/>
      <c r="B8" s="37" t="s">
        <v>47</v>
      </c>
      <c r="C8" s="39" t="s">
        <v>1</v>
      </c>
      <c r="D8" s="39">
        <v>1</v>
      </c>
      <c r="E8" s="9"/>
      <c r="F8" s="48">
        <f>Tableau44[[#This Row],[Qte]]*Tableau44[[#This Row],[Prix Unitaire]]</f>
        <v>0</v>
      </c>
    </row>
    <row r="9" spans="1:6" ht="13.9" customHeight="1" x14ac:dyDescent="0.2">
      <c r="A9" s="46"/>
      <c r="B9" s="37" t="s">
        <v>41</v>
      </c>
      <c r="C9" s="39" t="s">
        <v>20</v>
      </c>
      <c r="D9" s="39">
        <v>15</v>
      </c>
      <c r="E9" s="9"/>
      <c r="F9" s="48">
        <f>Tableau44[[#This Row],[Qte]]*Tableau44[[#This Row],[Prix Unitaire]]</f>
        <v>0</v>
      </c>
    </row>
    <row r="10" spans="1:6" ht="13.9" customHeight="1" x14ac:dyDescent="0.2">
      <c r="A10" s="46" t="s">
        <v>35</v>
      </c>
      <c r="B10" s="40" t="s">
        <v>48</v>
      </c>
      <c r="C10" s="39"/>
      <c r="D10" s="39"/>
      <c r="E10" s="9"/>
      <c r="F10" s="48">
        <f>Tableau44[[#This Row],[Qte]]*Tableau44[[#This Row],[Prix Unitaire]]</f>
        <v>0</v>
      </c>
    </row>
    <row r="11" spans="1:6" ht="13.9" customHeight="1" x14ac:dyDescent="0.2">
      <c r="A11" s="46"/>
      <c r="B11" s="37" t="s">
        <v>49</v>
      </c>
      <c r="C11" s="39" t="s">
        <v>29</v>
      </c>
      <c r="D11" s="39">
        <v>58</v>
      </c>
      <c r="E11" s="9"/>
      <c r="F11" s="48">
        <f>Tableau44[[#This Row],[Qte]]*Tableau44[[#This Row],[Prix Unitaire]]</f>
        <v>0</v>
      </c>
    </row>
    <row r="12" spans="1:6" ht="13.9" customHeight="1" x14ac:dyDescent="0.2">
      <c r="A12" s="46"/>
      <c r="B12" s="37" t="s">
        <v>41</v>
      </c>
      <c r="C12" s="39" t="s">
        <v>20</v>
      </c>
      <c r="D12" s="39">
        <v>32</v>
      </c>
      <c r="E12" s="9"/>
      <c r="F12" s="48">
        <f>Tableau44[[#This Row],[Qte]]*Tableau44[[#This Row],[Prix Unitaire]]</f>
        <v>0</v>
      </c>
    </row>
    <row r="13" spans="1:6" ht="13.9" customHeight="1" x14ac:dyDescent="0.2">
      <c r="A13" s="63"/>
      <c r="B13" s="37" t="s">
        <v>50</v>
      </c>
      <c r="C13" s="33" t="s">
        <v>1</v>
      </c>
      <c r="D13" s="33">
        <v>2</v>
      </c>
      <c r="E13" s="38"/>
      <c r="F13" s="48">
        <f>Tableau44[[#This Row],[Qte]]*Tableau44[[#This Row],[Prix Unitaire]]</f>
        <v>0</v>
      </c>
    </row>
    <row r="14" spans="1:6" ht="13.9" customHeight="1" x14ac:dyDescent="0.2">
      <c r="A14" s="46"/>
      <c r="B14" s="37"/>
      <c r="C14" s="39"/>
      <c r="D14" s="39"/>
      <c r="E14" s="9"/>
      <c r="F14" s="48"/>
    </row>
    <row r="15" spans="1:6" ht="13.9" customHeight="1" x14ac:dyDescent="0.2">
      <c r="A15" s="59"/>
      <c r="B15" s="19"/>
      <c r="C15" s="20"/>
      <c r="D15" s="21"/>
      <c r="E15" s="22"/>
      <c r="F15" s="60"/>
    </row>
    <row r="16" spans="1:6" ht="13.9" customHeight="1" x14ac:dyDescent="0.2">
      <c r="A16" s="53" t="s">
        <v>13</v>
      </c>
      <c r="B16" s="5" t="s">
        <v>51</v>
      </c>
      <c r="C16" s="4"/>
      <c r="D16" s="6"/>
      <c r="E16" s="7"/>
      <c r="F16" s="61">
        <f t="shared" si="0"/>
        <v>0</v>
      </c>
    </row>
    <row r="17" spans="1:6" ht="13.9" customHeight="1" x14ac:dyDescent="0.2">
      <c r="A17" s="62" t="s">
        <v>14</v>
      </c>
      <c r="B17" s="37" t="s">
        <v>52</v>
      </c>
      <c r="C17" s="4" t="s">
        <v>1</v>
      </c>
      <c r="D17" s="4">
        <v>1</v>
      </c>
      <c r="E17" s="9"/>
      <c r="F17" s="48">
        <f>Tableau44[[#This Row],[Qte]]*Tableau44[[#This Row],[Prix Unitaire]]</f>
        <v>0</v>
      </c>
    </row>
    <row r="18" spans="1:6" ht="13.9" customHeight="1" x14ac:dyDescent="0.2">
      <c r="A18" s="62" t="s">
        <v>15</v>
      </c>
      <c r="B18" s="37" t="s">
        <v>40</v>
      </c>
      <c r="C18" s="4" t="s">
        <v>1</v>
      </c>
      <c r="D18" s="4">
        <v>1</v>
      </c>
      <c r="E18" s="9"/>
      <c r="F18" s="48">
        <f>Tableau44[[#This Row],[Qte]]*Tableau44[[#This Row],[Prix Unitaire]]</f>
        <v>0</v>
      </c>
    </row>
    <row r="19" spans="1:6" ht="13.9" customHeight="1" x14ac:dyDescent="0.2">
      <c r="A19" s="62" t="s">
        <v>16</v>
      </c>
      <c r="B19" s="37" t="s">
        <v>26</v>
      </c>
      <c r="C19" s="4" t="s">
        <v>1</v>
      </c>
      <c r="D19" s="4">
        <v>1</v>
      </c>
      <c r="E19" s="9"/>
      <c r="F19" s="48">
        <f>Tableau44[[#This Row],[Qte]]*Tableau44[[#This Row],[Prix Unitaire]]</f>
        <v>0</v>
      </c>
    </row>
    <row r="20" spans="1:6" ht="13.9" customHeight="1" x14ac:dyDescent="0.2">
      <c r="A20" s="62" t="s">
        <v>36</v>
      </c>
      <c r="B20" s="37" t="s">
        <v>53</v>
      </c>
      <c r="C20" s="4" t="s">
        <v>1</v>
      </c>
      <c r="D20" s="4">
        <v>1</v>
      </c>
      <c r="E20" s="38"/>
      <c r="F20" s="48">
        <f>Tableau44[[#This Row],[Qte]]*Tableau44[[#This Row],[Prix Unitaire]]</f>
        <v>0</v>
      </c>
    </row>
    <row r="21" spans="1:6" ht="13.9" customHeight="1" x14ac:dyDescent="0.2">
      <c r="A21" s="62" t="s">
        <v>37</v>
      </c>
      <c r="B21" s="37" t="s">
        <v>28</v>
      </c>
      <c r="C21" s="4" t="s">
        <v>1</v>
      </c>
      <c r="D21" s="4">
        <v>1</v>
      </c>
      <c r="E21" s="38"/>
      <c r="F21" s="48">
        <f>Tableau44[[#This Row],[Qte]]*Tableau44[[#This Row],[Prix Unitaire]]</f>
        <v>0</v>
      </c>
    </row>
    <row r="22" spans="1:6" ht="13.9" customHeight="1" x14ac:dyDescent="0.2">
      <c r="A22" s="62" t="s">
        <v>38</v>
      </c>
      <c r="B22" s="37" t="s">
        <v>27</v>
      </c>
      <c r="C22" s="4" t="s">
        <v>1</v>
      </c>
      <c r="D22" s="4">
        <v>1</v>
      </c>
      <c r="E22" s="38"/>
      <c r="F22" s="48">
        <f>Tableau44[[#This Row],[Qte]]*Tableau44[[#This Row],[Prix Unitaire]]</f>
        <v>0</v>
      </c>
    </row>
    <row r="23" spans="1:6" ht="13.9" customHeight="1" x14ac:dyDescent="0.2">
      <c r="A23" s="62" t="s">
        <v>39</v>
      </c>
      <c r="B23" s="37" t="s">
        <v>54</v>
      </c>
      <c r="C23" s="4" t="s">
        <v>1</v>
      </c>
      <c r="D23" s="4">
        <v>1</v>
      </c>
      <c r="E23" s="38"/>
      <c r="F23" s="48">
        <f>Tableau44[[#This Row],[Qte]]*Tableau44[[#This Row],[Prix Unitaire]]</f>
        <v>0</v>
      </c>
    </row>
    <row r="24" spans="1:6" ht="13.9" customHeight="1" x14ac:dyDescent="0.2">
      <c r="A24" s="62" t="s">
        <v>55</v>
      </c>
      <c r="B24" s="37" t="s">
        <v>23</v>
      </c>
      <c r="C24" s="39" t="s">
        <v>1</v>
      </c>
      <c r="D24" s="39">
        <v>1</v>
      </c>
      <c r="E24" s="9"/>
      <c r="F24" s="48">
        <f>Tableau44[[#This Row],[Qte]]*Tableau44[[#This Row],[Prix Unitaire]]</f>
        <v>0</v>
      </c>
    </row>
    <row r="25" spans="1:6" ht="13.9" customHeight="1" x14ac:dyDescent="0.2">
      <c r="A25" s="62" t="s">
        <v>56</v>
      </c>
      <c r="B25" s="37" t="s">
        <v>12</v>
      </c>
      <c r="C25" s="39" t="s">
        <v>1</v>
      </c>
      <c r="D25" s="39">
        <v>1</v>
      </c>
      <c r="E25" s="9"/>
      <c r="F25" s="48">
        <f>Tableau44[[#This Row],[Qte]]*Tableau44[[#This Row],[Prix Unitaire]]</f>
        <v>0</v>
      </c>
    </row>
    <row r="26" spans="1:6" ht="13.9" customHeight="1" x14ac:dyDescent="0.2">
      <c r="A26" s="62" t="s">
        <v>57</v>
      </c>
      <c r="B26" s="37" t="s">
        <v>17</v>
      </c>
      <c r="C26" s="39" t="s">
        <v>1</v>
      </c>
      <c r="D26" s="39">
        <v>1</v>
      </c>
      <c r="E26" s="9"/>
      <c r="F26" s="48">
        <f>Tableau44[[#This Row],[Qte]]*Tableau44[[#This Row],[Prix Unitaire]]</f>
        <v>0</v>
      </c>
    </row>
    <row r="27" spans="1:6" ht="13.9" customHeight="1" x14ac:dyDescent="0.2">
      <c r="A27" s="62" t="s">
        <v>123</v>
      </c>
      <c r="B27" s="37" t="s">
        <v>124</v>
      </c>
      <c r="C27" s="39" t="s">
        <v>1</v>
      </c>
      <c r="D27" s="39">
        <v>5</v>
      </c>
      <c r="E27" s="9"/>
      <c r="F27" s="48">
        <f>Tableau44[[#This Row],[Qte]]*Tableau44[[#This Row],[Prix Unitaire]]</f>
        <v>0</v>
      </c>
    </row>
    <row r="28" spans="1:6" ht="13.9" customHeight="1" x14ac:dyDescent="0.2">
      <c r="A28" s="62"/>
      <c r="B28" s="10"/>
      <c r="C28" s="4"/>
      <c r="D28" s="4"/>
      <c r="E28" s="9"/>
      <c r="F28" s="61">
        <f>+E28*D28</f>
        <v>0</v>
      </c>
    </row>
    <row r="29" spans="1:6" ht="13.9" customHeight="1" x14ac:dyDescent="0.2">
      <c r="A29" s="59"/>
      <c r="B29" s="19"/>
      <c r="C29" s="20"/>
      <c r="D29" s="21"/>
      <c r="E29" s="22"/>
      <c r="F29" s="60"/>
    </row>
    <row r="30" spans="1:6" ht="13.9" customHeight="1" x14ac:dyDescent="0.2">
      <c r="A30" s="53" t="s">
        <v>18</v>
      </c>
      <c r="B30" s="5" t="s">
        <v>85</v>
      </c>
      <c r="C30" s="39"/>
      <c r="D30" s="39"/>
      <c r="E30" s="9"/>
      <c r="F30" s="48"/>
    </row>
    <row r="31" spans="1:6" ht="13.9" customHeight="1" x14ac:dyDescent="0.2">
      <c r="A31" s="46" t="s">
        <v>19</v>
      </c>
      <c r="B31" s="49" t="s">
        <v>86</v>
      </c>
      <c r="C31" s="39"/>
      <c r="D31" s="39"/>
      <c r="E31" s="9"/>
      <c r="F31" s="48"/>
    </row>
    <row r="32" spans="1:6" ht="13.9" customHeight="1" x14ac:dyDescent="0.2">
      <c r="A32" s="46"/>
      <c r="B32" s="37" t="s">
        <v>87</v>
      </c>
      <c r="C32" s="39" t="s">
        <v>29</v>
      </c>
      <c r="D32" s="39">
        <v>38</v>
      </c>
      <c r="E32" s="9"/>
      <c r="F32" s="48">
        <f>Tableau44[[#This Row],[Qte]]*Tableau44[[#This Row],[Prix Unitaire]]</f>
        <v>0</v>
      </c>
    </row>
    <row r="33" spans="1:6" ht="13.9" customHeight="1" x14ac:dyDescent="0.2">
      <c r="A33" s="46"/>
      <c r="B33" s="37" t="s">
        <v>88</v>
      </c>
      <c r="C33" s="39" t="s">
        <v>1</v>
      </c>
      <c r="D33" s="39">
        <v>1</v>
      </c>
      <c r="E33" s="9"/>
      <c r="F33" s="48">
        <f>Tableau44[[#This Row],[Qte]]*Tableau44[[#This Row],[Prix Unitaire]]</f>
        <v>0</v>
      </c>
    </row>
    <row r="34" spans="1:6" ht="13.9" customHeight="1" x14ac:dyDescent="0.2">
      <c r="A34" s="46"/>
      <c r="B34" s="37" t="s">
        <v>89</v>
      </c>
      <c r="C34" s="39" t="s">
        <v>1</v>
      </c>
      <c r="D34" s="39">
        <v>1</v>
      </c>
      <c r="E34" s="45"/>
      <c r="F34" s="47"/>
    </row>
    <row r="35" spans="1:6" ht="13.9" customHeight="1" x14ac:dyDescent="0.2">
      <c r="A35" s="46"/>
      <c r="B35" s="37" t="s">
        <v>90</v>
      </c>
      <c r="C35" s="39" t="s">
        <v>1</v>
      </c>
      <c r="D35" s="39">
        <v>1</v>
      </c>
      <c r="E35" s="45"/>
      <c r="F35" s="47"/>
    </row>
    <row r="36" spans="1:6" ht="13.9" customHeight="1" x14ac:dyDescent="0.2">
      <c r="A36" s="46"/>
      <c r="B36" s="37" t="s">
        <v>125</v>
      </c>
      <c r="C36" s="39" t="s">
        <v>1</v>
      </c>
      <c r="D36" s="39">
        <v>1</v>
      </c>
      <c r="E36" s="9"/>
      <c r="F36" s="48">
        <f>Tableau44[[#This Row],[Qte]]*Tableau44[[#This Row],[Prix Unitaire]]</f>
        <v>0</v>
      </c>
    </row>
    <row r="37" spans="1:6" ht="13.9" customHeight="1" x14ac:dyDescent="0.2">
      <c r="A37" s="62"/>
      <c r="B37" s="10"/>
      <c r="C37" s="4"/>
      <c r="D37" s="4"/>
      <c r="E37" s="9"/>
      <c r="F37" s="61">
        <f t="shared" ref="F37" si="1">+E37*D37</f>
        <v>0</v>
      </c>
    </row>
    <row r="38" spans="1:6" ht="13.9" customHeight="1" x14ac:dyDescent="0.2">
      <c r="A38" s="59"/>
      <c r="B38" s="19"/>
      <c r="C38" s="20"/>
      <c r="D38" s="21"/>
      <c r="E38" s="22"/>
      <c r="F38" s="60"/>
    </row>
    <row r="39" spans="1:6" ht="13.9" customHeight="1" x14ac:dyDescent="0.2">
      <c r="A39" s="53" t="s">
        <v>21</v>
      </c>
      <c r="B39" s="5" t="s">
        <v>30</v>
      </c>
      <c r="C39" s="4"/>
      <c r="D39" s="6"/>
      <c r="E39" s="7"/>
      <c r="F39" s="61">
        <f>+E39*D39</f>
        <v>0</v>
      </c>
    </row>
    <row r="40" spans="1:6" ht="13.9" customHeight="1" x14ac:dyDescent="0.2">
      <c r="A40" s="46" t="s">
        <v>22</v>
      </c>
      <c r="B40" s="35" t="s">
        <v>66</v>
      </c>
      <c r="C40" s="4" t="s">
        <v>1</v>
      </c>
      <c r="D40" s="8">
        <v>3</v>
      </c>
      <c r="E40" s="45"/>
      <c r="F40" s="47"/>
    </row>
    <row r="41" spans="1:6" ht="13.9" customHeight="1" x14ac:dyDescent="0.2">
      <c r="A41" s="46" t="s">
        <v>91</v>
      </c>
      <c r="B41" s="37" t="s">
        <v>67</v>
      </c>
      <c r="C41" s="4" t="s">
        <v>1</v>
      </c>
      <c r="D41" s="8">
        <v>2</v>
      </c>
      <c r="E41" s="45"/>
      <c r="F41" s="47"/>
    </row>
    <row r="42" spans="1:6" ht="13.9" customHeight="1" x14ac:dyDescent="0.2">
      <c r="A42" s="46" t="s">
        <v>92</v>
      </c>
      <c r="B42" s="37" t="s">
        <v>68</v>
      </c>
      <c r="C42" s="4" t="s">
        <v>1</v>
      </c>
      <c r="D42" s="8">
        <v>1</v>
      </c>
      <c r="E42" s="45"/>
      <c r="F42" s="47"/>
    </row>
    <row r="43" spans="1:6" ht="13.9" customHeight="1" x14ac:dyDescent="0.2">
      <c r="A43" s="46" t="s">
        <v>93</v>
      </c>
      <c r="B43" s="37" t="s">
        <v>69</v>
      </c>
      <c r="C43" s="4" t="s">
        <v>1</v>
      </c>
      <c r="D43" s="4">
        <v>1</v>
      </c>
      <c r="E43" s="45"/>
      <c r="F43" s="47"/>
    </row>
    <row r="44" spans="1:6" ht="13.9" customHeight="1" x14ac:dyDescent="0.2">
      <c r="A44" s="46" t="s">
        <v>94</v>
      </c>
      <c r="B44" s="37" t="s">
        <v>131</v>
      </c>
      <c r="C44" s="4" t="s">
        <v>1</v>
      </c>
      <c r="D44" s="4">
        <v>3</v>
      </c>
      <c r="E44" s="9"/>
      <c r="F44" s="48">
        <f>Tableau44[[#This Row],[Qte]]*Tableau44[[#This Row],[Prix Unitaire]]</f>
        <v>0</v>
      </c>
    </row>
    <row r="45" spans="1:6" ht="13.9" customHeight="1" x14ac:dyDescent="0.2">
      <c r="A45" s="46" t="s">
        <v>95</v>
      </c>
      <c r="B45" s="37" t="s">
        <v>70</v>
      </c>
      <c r="C45" s="4" t="s">
        <v>1</v>
      </c>
      <c r="D45" s="4">
        <v>1</v>
      </c>
      <c r="E45" s="45"/>
      <c r="F45" s="47"/>
    </row>
    <row r="46" spans="1:6" ht="13.9" customHeight="1" x14ac:dyDescent="0.2">
      <c r="A46" s="46" t="s">
        <v>96</v>
      </c>
      <c r="B46" s="37" t="s">
        <v>58</v>
      </c>
      <c r="C46" s="4" t="s">
        <v>1</v>
      </c>
      <c r="D46" s="4">
        <v>1</v>
      </c>
      <c r="E46" s="9"/>
      <c r="F46" s="48">
        <f>Tableau44[[#This Row],[Qte]]*Tableau44[[#This Row],[Prix Unitaire]]</f>
        <v>0</v>
      </c>
    </row>
    <row r="47" spans="1:6" ht="13.9" customHeight="1" x14ac:dyDescent="0.2">
      <c r="A47" s="46" t="s">
        <v>97</v>
      </c>
      <c r="B47" s="37" t="s">
        <v>71</v>
      </c>
      <c r="C47" s="4" t="s">
        <v>1</v>
      </c>
      <c r="D47" s="4">
        <v>1</v>
      </c>
      <c r="E47" s="45"/>
      <c r="F47" s="47"/>
    </row>
    <row r="48" spans="1:6" ht="13.9" customHeight="1" x14ac:dyDescent="0.2">
      <c r="A48" s="46" t="s">
        <v>98</v>
      </c>
      <c r="B48" s="37" t="s">
        <v>72</v>
      </c>
      <c r="C48" s="4" t="s">
        <v>1</v>
      </c>
      <c r="D48" s="4">
        <v>4</v>
      </c>
      <c r="E48" s="45"/>
      <c r="F48" s="47"/>
    </row>
    <row r="49" spans="1:6" ht="13.9" customHeight="1" x14ac:dyDescent="0.2">
      <c r="A49" s="46" t="s">
        <v>99</v>
      </c>
      <c r="B49" s="37" t="s">
        <v>23</v>
      </c>
      <c r="C49" s="4" t="s">
        <v>1</v>
      </c>
      <c r="D49" s="4">
        <v>5</v>
      </c>
      <c r="E49" s="9"/>
      <c r="F49" s="48">
        <f>Tableau44[[#This Row],[Qte]]*Tableau44[[#This Row],[Prix Unitaire]]</f>
        <v>0</v>
      </c>
    </row>
    <row r="50" spans="1:6" ht="13.9" customHeight="1" x14ac:dyDescent="0.2">
      <c r="A50" s="46" t="s">
        <v>100</v>
      </c>
      <c r="B50" s="37" t="s">
        <v>59</v>
      </c>
      <c r="C50" s="4" t="s">
        <v>1</v>
      </c>
      <c r="D50" s="4">
        <v>1</v>
      </c>
      <c r="E50" s="9"/>
      <c r="F50" s="48">
        <f>Tableau44[[#This Row],[Qte]]*Tableau44[[#This Row],[Prix Unitaire]]</f>
        <v>0</v>
      </c>
    </row>
    <row r="51" spans="1:6" ht="13.9" customHeight="1" x14ac:dyDescent="0.2">
      <c r="A51" s="46" t="s">
        <v>101</v>
      </c>
      <c r="B51" s="37" t="s">
        <v>60</v>
      </c>
      <c r="C51" s="4" t="s">
        <v>1</v>
      </c>
      <c r="D51" s="4">
        <v>1</v>
      </c>
      <c r="E51" s="9"/>
      <c r="F51" s="48">
        <f>Tableau44[[#This Row],[Qte]]*Tableau44[[#This Row],[Prix Unitaire]]</f>
        <v>0</v>
      </c>
    </row>
    <row r="52" spans="1:6" ht="13.9" customHeight="1" x14ac:dyDescent="0.2">
      <c r="A52" s="46" t="s">
        <v>102</v>
      </c>
      <c r="B52" s="37" t="s">
        <v>17</v>
      </c>
      <c r="C52" s="4" t="s">
        <v>1</v>
      </c>
      <c r="D52" s="4">
        <v>1</v>
      </c>
      <c r="E52" s="9"/>
      <c r="F52" s="48">
        <f>Tableau44[[#This Row],[Qte]]*Tableau44[[#This Row],[Prix Unitaire]]</f>
        <v>0</v>
      </c>
    </row>
    <row r="53" spans="1:6" ht="13.9" customHeight="1" x14ac:dyDescent="0.2">
      <c r="A53" s="46" t="s">
        <v>103</v>
      </c>
      <c r="B53" s="37" t="s">
        <v>73</v>
      </c>
      <c r="C53" s="4" t="s">
        <v>1</v>
      </c>
      <c r="D53" s="4">
        <v>1</v>
      </c>
      <c r="E53" s="45"/>
      <c r="F53" s="47"/>
    </row>
    <row r="54" spans="1:6" ht="13.9" customHeight="1" x14ac:dyDescent="0.2">
      <c r="A54" s="46" t="s">
        <v>104</v>
      </c>
      <c r="B54" s="35" t="s">
        <v>12</v>
      </c>
      <c r="C54" s="4" t="s">
        <v>1</v>
      </c>
      <c r="D54" s="8">
        <v>1</v>
      </c>
      <c r="E54" s="9"/>
      <c r="F54" s="48">
        <f>Tableau44[[#This Row],[Qte]]*Tableau44[[#This Row],[Prix Unitaire]]</f>
        <v>0</v>
      </c>
    </row>
    <row r="55" spans="1:6" ht="13.9" customHeight="1" x14ac:dyDescent="0.2">
      <c r="A55" s="46" t="s">
        <v>105</v>
      </c>
      <c r="B55" s="37" t="s">
        <v>74</v>
      </c>
      <c r="C55" s="4" t="s">
        <v>1</v>
      </c>
      <c r="D55" s="4">
        <v>1</v>
      </c>
      <c r="E55" s="45"/>
      <c r="F55" s="47"/>
    </row>
    <row r="56" spans="1:6" ht="13.9" customHeight="1" x14ac:dyDescent="0.2">
      <c r="A56" s="46" t="s">
        <v>106</v>
      </c>
      <c r="B56" s="37" t="s">
        <v>122</v>
      </c>
      <c r="C56" s="39" t="s">
        <v>1</v>
      </c>
      <c r="D56" s="39">
        <v>2</v>
      </c>
      <c r="E56" s="45"/>
      <c r="F56" s="47"/>
    </row>
    <row r="57" spans="1:6" ht="13.9" customHeight="1" x14ac:dyDescent="0.2">
      <c r="A57" s="46" t="s">
        <v>107</v>
      </c>
      <c r="B57" s="37" t="s">
        <v>75</v>
      </c>
      <c r="C57" s="39" t="s">
        <v>1</v>
      </c>
      <c r="D57" s="39">
        <v>1</v>
      </c>
      <c r="E57" s="45"/>
      <c r="F57" s="47"/>
    </row>
    <row r="58" spans="1:6" ht="13.9" customHeight="1" x14ac:dyDescent="0.2">
      <c r="A58" s="46" t="s">
        <v>108</v>
      </c>
      <c r="B58" s="37" t="s">
        <v>76</v>
      </c>
      <c r="C58" s="39" t="s">
        <v>1</v>
      </c>
      <c r="D58" s="39">
        <v>1</v>
      </c>
      <c r="E58" s="45"/>
      <c r="F58" s="47"/>
    </row>
    <row r="59" spans="1:6" ht="13.9" customHeight="1" x14ac:dyDescent="0.2">
      <c r="A59" s="46" t="s">
        <v>109</v>
      </c>
      <c r="B59" s="37" t="s">
        <v>77</v>
      </c>
      <c r="C59" s="39" t="s">
        <v>1</v>
      </c>
      <c r="D59" s="39">
        <v>1</v>
      </c>
      <c r="E59" s="45"/>
      <c r="F59" s="47"/>
    </row>
    <row r="60" spans="1:6" ht="13.9" customHeight="1" x14ac:dyDescent="0.2">
      <c r="A60" s="46" t="s">
        <v>110</v>
      </c>
      <c r="B60" s="37" t="s">
        <v>78</v>
      </c>
      <c r="C60" s="39" t="s">
        <v>1</v>
      </c>
      <c r="D60" s="39">
        <v>1</v>
      </c>
      <c r="E60" s="45"/>
      <c r="F60" s="47"/>
    </row>
    <row r="61" spans="1:6" ht="13.9" customHeight="1" x14ac:dyDescent="0.2">
      <c r="A61" s="46" t="s">
        <v>111</v>
      </c>
      <c r="B61" s="37" t="s">
        <v>79</v>
      </c>
      <c r="C61" s="39" t="s">
        <v>1</v>
      </c>
      <c r="D61" s="39">
        <v>1</v>
      </c>
      <c r="E61" s="45"/>
      <c r="F61" s="47"/>
    </row>
    <row r="62" spans="1:6" ht="13.9" customHeight="1" x14ac:dyDescent="0.2">
      <c r="A62" s="46" t="s">
        <v>112</v>
      </c>
      <c r="B62" s="37" t="s">
        <v>80</v>
      </c>
      <c r="C62" s="39" t="s">
        <v>1</v>
      </c>
      <c r="D62" s="39">
        <v>1</v>
      </c>
      <c r="E62" s="45"/>
      <c r="F62" s="47"/>
    </row>
    <row r="63" spans="1:6" ht="13.9" customHeight="1" x14ac:dyDescent="0.2">
      <c r="A63" s="46" t="s">
        <v>113</v>
      </c>
      <c r="B63" s="37" t="s">
        <v>81</v>
      </c>
      <c r="C63" s="39" t="s">
        <v>1</v>
      </c>
      <c r="D63" s="39">
        <v>1</v>
      </c>
      <c r="E63" s="45"/>
      <c r="F63" s="47"/>
    </row>
    <row r="64" spans="1:6" ht="13.9" customHeight="1" x14ac:dyDescent="0.2">
      <c r="A64" s="46" t="s">
        <v>114</v>
      </c>
      <c r="B64" s="37" t="s">
        <v>82</v>
      </c>
      <c r="C64" s="39" t="s">
        <v>1</v>
      </c>
      <c r="D64" s="39">
        <v>2</v>
      </c>
      <c r="E64" s="45"/>
      <c r="F64" s="47"/>
    </row>
    <row r="65" spans="1:6" ht="13.9" customHeight="1" x14ac:dyDescent="0.2">
      <c r="A65" s="46" t="s">
        <v>115</v>
      </c>
      <c r="B65" s="37" t="s">
        <v>84</v>
      </c>
      <c r="C65" s="39" t="s">
        <v>1</v>
      </c>
      <c r="D65" s="39">
        <v>1</v>
      </c>
      <c r="E65" s="45"/>
      <c r="F65" s="47"/>
    </row>
    <row r="66" spans="1:6" ht="13.9" customHeight="1" x14ac:dyDescent="0.2">
      <c r="A66" s="46" t="s">
        <v>116</v>
      </c>
      <c r="B66" s="37" t="s">
        <v>83</v>
      </c>
      <c r="C66" s="39" t="s">
        <v>1</v>
      </c>
      <c r="D66" s="39">
        <v>1</v>
      </c>
      <c r="E66" s="45"/>
      <c r="F66" s="47"/>
    </row>
    <row r="67" spans="1:6" ht="13.9" customHeight="1" x14ac:dyDescent="0.2">
      <c r="A67" s="46" t="s">
        <v>117</v>
      </c>
      <c r="B67" s="37" t="s">
        <v>126</v>
      </c>
      <c r="C67" s="39" t="s">
        <v>1</v>
      </c>
      <c r="D67" s="39">
        <v>1</v>
      </c>
      <c r="E67" s="45"/>
      <c r="F67" s="47"/>
    </row>
    <row r="68" spans="1:6" ht="13.9" customHeight="1" x14ac:dyDescent="0.2">
      <c r="A68" s="46" t="s">
        <v>136</v>
      </c>
      <c r="B68" s="70" t="s">
        <v>137</v>
      </c>
      <c r="C68" s="71" t="s">
        <v>1</v>
      </c>
      <c r="D68" s="71">
        <v>1</v>
      </c>
      <c r="E68" s="72"/>
      <c r="F68" s="48">
        <f>Tableau44[[#This Row],[Qte]]*Tableau44[[#This Row],[Prix Unitaire]]</f>
        <v>0</v>
      </c>
    </row>
    <row r="69" spans="1:6" ht="13.9" customHeight="1" x14ac:dyDescent="0.2">
      <c r="A69" s="62"/>
      <c r="B69" s="10"/>
      <c r="C69" s="4"/>
      <c r="D69" s="4"/>
      <c r="E69" s="9"/>
      <c r="F69" s="61"/>
    </row>
    <row r="70" spans="1:6" ht="13.9" customHeight="1" x14ac:dyDescent="0.2">
      <c r="A70" s="59"/>
      <c r="B70" s="19"/>
      <c r="C70" s="20"/>
      <c r="D70" s="21"/>
      <c r="E70" s="22"/>
      <c r="F70" s="60"/>
    </row>
    <row r="71" spans="1:6" ht="12.75" customHeight="1" x14ac:dyDescent="0.2">
      <c r="A71" s="53" t="s">
        <v>24</v>
      </c>
      <c r="B71" s="5" t="s">
        <v>61</v>
      </c>
      <c r="C71" s="4"/>
      <c r="D71" s="6"/>
      <c r="E71" s="7"/>
      <c r="F71" s="61">
        <f t="shared" ref="F71" si="2">+E71*D71</f>
        <v>0</v>
      </c>
    </row>
    <row r="72" spans="1:6" ht="13.9" customHeight="1" x14ac:dyDescent="0.2">
      <c r="A72" s="46" t="s">
        <v>25</v>
      </c>
      <c r="B72" s="35" t="s">
        <v>62</v>
      </c>
      <c r="C72" s="4" t="s">
        <v>1</v>
      </c>
      <c r="D72" s="8">
        <v>1</v>
      </c>
      <c r="E72" s="9"/>
      <c r="F72" s="48">
        <f>Tableau44[[#This Row],[Qte]]*Tableau44[[#This Row],[Prix Unitaire]]</f>
        <v>0</v>
      </c>
    </row>
    <row r="73" spans="1:6" ht="13.9" customHeight="1" x14ac:dyDescent="0.2">
      <c r="A73" s="46"/>
      <c r="B73" s="35" t="s">
        <v>63</v>
      </c>
      <c r="C73" s="4" t="s">
        <v>1</v>
      </c>
      <c r="D73" s="4">
        <v>1</v>
      </c>
      <c r="E73" s="9"/>
      <c r="F73" s="48">
        <f>Tableau44[[#This Row],[Qte]]*Tableau44[[#This Row],[Prix Unitaire]]</f>
        <v>0</v>
      </c>
    </row>
    <row r="74" spans="1:6" ht="13.9" customHeight="1" x14ac:dyDescent="0.2">
      <c r="A74" s="63"/>
      <c r="B74" s="32"/>
      <c r="C74" s="33"/>
      <c r="D74" s="34"/>
      <c r="E74" s="9"/>
      <c r="F74" s="64">
        <f>+E74*D74</f>
        <v>0</v>
      </c>
    </row>
    <row r="75" spans="1:6" ht="13.9" customHeight="1" x14ac:dyDescent="0.2">
      <c r="A75" s="59"/>
      <c r="B75" s="19"/>
      <c r="C75" s="20"/>
      <c r="D75" s="21"/>
      <c r="E75" s="22"/>
      <c r="F75" s="60"/>
    </row>
    <row r="76" spans="1:6" ht="13.9" customHeight="1" x14ac:dyDescent="0.2">
      <c r="A76" s="53" t="s">
        <v>118</v>
      </c>
      <c r="B76" s="5" t="s">
        <v>31</v>
      </c>
      <c r="C76" s="4"/>
      <c r="D76" s="4"/>
      <c r="E76" s="9"/>
      <c r="F76" s="61"/>
    </row>
    <row r="77" spans="1:6" ht="13.9" customHeight="1" x14ac:dyDescent="0.2">
      <c r="A77" s="46" t="s">
        <v>119</v>
      </c>
      <c r="B77" s="37" t="s">
        <v>64</v>
      </c>
      <c r="C77" s="39" t="s">
        <v>65</v>
      </c>
      <c r="D77" s="4">
        <v>1</v>
      </c>
      <c r="E77" s="9"/>
      <c r="F77" s="48">
        <f>Tableau44[[#This Row],[Qte]]*Tableau44[[#This Row],[Prix Unitaire]]</f>
        <v>0</v>
      </c>
    </row>
    <row r="78" spans="1:6" ht="13.9" customHeight="1" x14ac:dyDescent="0.2">
      <c r="A78" s="46" t="s">
        <v>120</v>
      </c>
      <c r="B78" s="37" t="s">
        <v>121</v>
      </c>
      <c r="C78" s="39" t="s">
        <v>65</v>
      </c>
      <c r="D78" s="4">
        <v>1</v>
      </c>
      <c r="E78" s="9"/>
      <c r="F78" s="48">
        <f>Tableau44[[#This Row],[Qte]]*Tableau44[[#This Row],[Prix Unitaire]]</f>
        <v>0</v>
      </c>
    </row>
    <row r="79" spans="1:6" ht="13.9" customHeight="1" x14ac:dyDescent="0.2">
      <c r="A79" s="46"/>
      <c r="B79" s="37"/>
      <c r="C79" s="39"/>
      <c r="D79" s="39"/>
      <c r="E79" s="9"/>
      <c r="F79" s="48"/>
    </row>
    <row r="80" spans="1:6" ht="13.9" customHeight="1" x14ac:dyDescent="0.2">
      <c r="A80" s="59"/>
      <c r="B80" s="19"/>
      <c r="C80" s="20"/>
      <c r="D80" s="21"/>
      <c r="E80" s="22"/>
      <c r="F80" s="60"/>
    </row>
    <row r="81" spans="1:6" ht="13.9" customHeight="1" x14ac:dyDescent="0.2">
      <c r="A81" s="53" t="s">
        <v>128</v>
      </c>
      <c r="B81" s="5" t="s">
        <v>127</v>
      </c>
      <c r="C81" s="39"/>
      <c r="D81" s="52"/>
      <c r="E81" s="9"/>
      <c r="F81" s="48"/>
    </row>
    <row r="82" spans="1:6" ht="13.9" customHeight="1" x14ac:dyDescent="0.2">
      <c r="A82" s="46" t="s">
        <v>129</v>
      </c>
      <c r="B82" s="37" t="s">
        <v>130</v>
      </c>
      <c r="C82" s="39" t="s">
        <v>1</v>
      </c>
      <c r="D82" s="52">
        <v>1</v>
      </c>
      <c r="E82" s="9"/>
      <c r="F82" s="48">
        <f>Tableau44[[#This Row],[Qte]]*Tableau44[[#This Row],[Prix Unitaire]]</f>
        <v>0</v>
      </c>
    </row>
    <row r="83" spans="1:6" ht="13.9" customHeight="1" thickBot="1" x14ac:dyDescent="0.25">
      <c r="A83" s="62"/>
      <c r="B83" s="10"/>
      <c r="C83" s="4"/>
      <c r="D83" s="4"/>
      <c r="E83" s="9"/>
      <c r="F83" s="61"/>
    </row>
    <row r="84" spans="1:6" x14ac:dyDescent="0.2">
      <c r="A84" s="23"/>
      <c r="B84" s="24"/>
      <c r="C84" s="25"/>
      <c r="D84" s="25"/>
      <c r="E84" s="43"/>
      <c r="F84" s="26"/>
    </row>
    <row r="85" spans="1:6" ht="15.75" x14ac:dyDescent="0.25">
      <c r="A85" s="27"/>
      <c r="B85" s="41" t="s">
        <v>7</v>
      </c>
      <c r="C85" s="42"/>
      <c r="D85" s="42"/>
      <c r="E85" s="67">
        <f>SUM(F3:F79)</f>
        <v>0</v>
      </c>
      <c r="F85" s="69"/>
    </row>
    <row r="86" spans="1:6" ht="15.75" x14ac:dyDescent="0.25">
      <c r="A86" s="27"/>
      <c r="B86" s="41" t="s">
        <v>8</v>
      </c>
      <c r="C86" s="42"/>
      <c r="D86" s="42"/>
      <c r="E86" s="67">
        <f>E85*20%</f>
        <v>0</v>
      </c>
      <c r="F86" s="69"/>
    </row>
    <row r="87" spans="1:6" ht="15.75" x14ac:dyDescent="0.25">
      <c r="A87" s="27"/>
      <c r="B87" s="41" t="s">
        <v>9</v>
      </c>
      <c r="C87" s="42"/>
      <c r="D87" s="42"/>
      <c r="E87" s="67">
        <f>E85+E86</f>
        <v>0</v>
      </c>
      <c r="F87" s="69"/>
    </row>
    <row r="88" spans="1:6" ht="15.75" x14ac:dyDescent="0.25">
      <c r="A88" s="27"/>
      <c r="B88" s="41"/>
      <c r="C88" s="42"/>
      <c r="D88" s="42"/>
      <c r="E88" s="50"/>
      <c r="F88" s="51"/>
    </row>
    <row r="89" spans="1:6" ht="15.75" x14ac:dyDescent="0.25">
      <c r="A89" s="27"/>
      <c r="B89" s="41" t="s">
        <v>132</v>
      </c>
      <c r="C89" s="42"/>
      <c r="D89" s="42"/>
      <c r="E89" s="67">
        <f>SUM(F81:F83)</f>
        <v>0</v>
      </c>
      <c r="F89" s="68"/>
    </row>
    <row r="90" spans="1:6" ht="15.75" x14ac:dyDescent="0.25">
      <c r="A90" s="27"/>
      <c r="B90" s="41" t="s">
        <v>8</v>
      </c>
      <c r="C90" s="42"/>
      <c r="D90" s="42"/>
      <c r="E90" s="67">
        <f>E89*20%</f>
        <v>0</v>
      </c>
      <c r="F90" s="68"/>
    </row>
    <row r="91" spans="1:6" ht="15.75" x14ac:dyDescent="0.25">
      <c r="A91" s="27"/>
      <c r="B91" s="41" t="s">
        <v>133</v>
      </c>
      <c r="C91" s="42"/>
      <c r="D91" s="42"/>
      <c r="E91" s="67">
        <f>E89+E90</f>
        <v>0</v>
      </c>
      <c r="F91" s="68"/>
    </row>
    <row r="92" spans="1:6" ht="15.75" x14ac:dyDescent="0.25">
      <c r="A92" s="27"/>
      <c r="B92" s="41"/>
      <c r="C92" s="42"/>
      <c r="D92" s="42"/>
      <c r="E92" s="50"/>
      <c r="F92" s="65"/>
    </row>
    <row r="93" spans="1:6" ht="15.75" x14ac:dyDescent="0.25">
      <c r="A93" s="27"/>
      <c r="B93" s="66" t="s">
        <v>134</v>
      </c>
      <c r="C93" s="42"/>
      <c r="D93" s="42"/>
      <c r="E93" s="67">
        <f>E85+E89</f>
        <v>0</v>
      </c>
      <c r="F93" s="68"/>
    </row>
    <row r="94" spans="1:6" ht="15.75" x14ac:dyDescent="0.25">
      <c r="A94" s="27"/>
      <c r="B94" s="66" t="s">
        <v>8</v>
      </c>
      <c r="C94" s="42"/>
      <c r="D94" s="42"/>
      <c r="E94" s="67">
        <f>E93*20%</f>
        <v>0</v>
      </c>
      <c r="F94" s="68"/>
    </row>
    <row r="95" spans="1:6" ht="15.75" x14ac:dyDescent="0.25">
      <c r="A95" s="27"/>
      <c r="B95" s="66" t="s">
        <v>135</v>
      </c>
      <c r="C95" s="42"/>
      <c r="D95" s="42"/>
      <c r="E95" s="67">
        <f>E93+E94</f>
        <v>0</v>
      </c>
      <c r="F95" s="68"/>
    </row>
    <row r="96" spans="1:6" ht="13.5" thickBot="1" x14ac:dyDescent="0.25">
      <c r="A96" s="28"/>
      <c r="B96" s="29"/>
      <c r="C96" s="30"/>
      <c r="D96" s="30"/>
      <c r="E96" s="44"/>
      <c r="F96" s="31"/>
    </row>
    <row r="97" spans="1:6" x14ac:dyDescent="0.2">
      <c r="A97" s="16"/>
      <c r="B97" s="17"/>
      <c r="C97" s="16"/>
      <c r="D97" s="16"/>
      <c r="E97" s="18"/>
      <c r="F97" s="18"/>
    </row>
    <row r="98" spans="1:6" x14ac:dyDescent="0.2">
      <c r="A98" s="3"/>
      <c r="B98" s="36" t="s">
        <v>32</v>
      </c>
      <c r="D98" s="11"/>
      <c r="E98" s="11"/>
    </row>
    <row r="99" spans="1:6" x14ac:dyDescent="0.2">
      <c r="A99" s="3"/>
      <c r="B99" s="13"/>
      <c r="D99" s="14"/>
      <c r="E99" s="14"/>
    </row>
    <row r="100" spans="1:6" x14ac:dyDescent="0.2">
      <c r="A100" s="16" t="s">
        <v>33</v>
      </c>
      <c r="B100" s="16" t="s">
        <v>34</v>
      </c>
      <c r="D100" s="14"/>
      <c r="E100" s="14"/>
    </row>
    <row r="101" spans="1:6" x14ac:dyDescent="0.2">
      <c r="A101" s="15"/>
      <c r="D101" s="14"/>
      <c r="E101" s="14"/>
    </row>
  </sheetData>
  <mergeCells count="9">
    <mergeCell ref="E91:F91"/>
    <mergeCell ref="E93:F93"/>
    <mergeCell ref="E94:F94"/>
    <mergeCell ref="E95:F95"/>
    <mergeCell ref="E85:F85"/>
    <mergeCell ref="E86:F86"/>
    <mergeCell ref="E87:F87"/>
    <mergeCell ref="E89:F89"/>
    <mergeCell ref="E90:F90"/>
  </mergeCells>
  <phoneticPr fontId="5" type="noConversion"/>
  <conditionalFormatting sqref="F96:F1048576 F1:F88">
    <cfRule type="cellIs" dxfId="0" priority="12" stopIfTrue="1" operator="between">
      <formula>0</formula>
      <formula>0</formula>
    </cfRule>
  </conditionalFormatting>
  <printOptions horizontalCentered="1" verticalCentered="1"/>
  <pageMargins left="0.59055118110236227" right="0.59055118110236227" top="0.59055118110236227" bottom="0" header="0.31496062992125984" footer="0.31496062992125984"/>
  <pageSetup paperSize="9" scale="57" orientation="portrait" r:id="rId1"/>
  <headerFooter>
    <oddHeader xml:space="preserve">&amp;L&amp;"-,Normal"&amp;11Aménagement d'une zone de production dans le restaurant Universitaire de
Brabois à Vandoeuvre-Lès-Nancy &amp;R&amp;"-,Normal"&amp;11CDPGF
Lot n°9 - Équipements de cuisine
</oddHeader>
    <oddFooter>&amp;L&amp;"-,Normal"&amp;11BET ECOHAL - CDPGF - Restaurant Universitaire Brabois - Vandoeuvre-Lès-Nancy&amp;R&amp;P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Ecohal</dc:creator>
  <cp:lastModifiedBy>Secretariat Ecohal</cp:lastModifiedBy>
  <cp:lastPrinted>2025-12-23T08:21:05Z</cp:lastPrinted>
  <dcterms:created xsi:type="dcterms:W3CDTF">2009-11-06T01:15:36Z</dcterms:created>
  <dcterms:modified xsi:type="dcterms:W3CDTF">2025-12-23T08:21:20Z</dcterms:modified>
</cp:coreProperties>
</file>